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ate1904="1"/>
  <mc:AlternateContent xmlns:mc="http://schemas.openxmlformats.org/markup-compatibility/2006">
    <mc:Choice Requires="x15">
      <x15ac:absPath xmlns:x15ac="http://schemas.microsoft.com/office/spreadsheetml/2010/11/ac" url="D:\C-Affaires\En cours\261 - Arts et Metiers - Metz\261 - PRO\261 - Estimation\261 - V2\261 - DPGF\"/>
    </mc:Choice>
  </mc:AlternateContent>
  <xr:revisionPtr revIDLastSave="0" documentId="13_ncr:1_{11594BAD-854E-44B4-A7FF-D25E50CECCFE}" xr6:coauthVersionLast="47" xr6:coauthVersionMax="47" xr10:uidLastSave="{00000000-0000-0000-0000-000000000000}"/>
  <bookViews>
    <workbookView xWindow="5410" yWindow="170" windowWidth="15110" windowHeight="20500" tabRatio="852" xr2:uid="{00000000-000D-0000-FFFF-FFFF00000000}"/>
  </bookViews>
  <sheets>
    <sheet name="Recapitulatif" sheetId="43" r:id="rId1"/>
    <sheet name="Zone 0" sheetId="35" r:id="rId2"/>
  </sheets>
  <externalReferences>
    <externalReference r:id="rId3"/>
  </externalReferences>
  <definedNames>
    <definedName name="_NP1" localSheetId="0">#REF!</definedName>
    <definedName name="_NP1">#REF!</definedName>
    <definedName name="NBP" localSheetId="0">#REF!</definedName>
    <definedName name="NBP">#REF!</definedName>
    <definedName name="_xlnm.Print_Area" localSheetId="0">Recapitulatif!$A$1:$D$23</definedName>
    <definedName name="_xlnm.Print_Area" localSheetId="1">'Zone 0'!$A$1:$G$26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43" l="1"/>
  <c r="D17" i="43" l="1"/>
  <c r="D18" i="43" s="1"/>
  <c r="D19" i="43" s="1"/>
  <c r="D25" i="43" l="1"/>
  <c r="D23" i="43"/>
  <c r="G18" i="35"/>
  <c r="G19" i="35" s="1"/>
  <c r="G22" i="35" l="1"/>
  <c r="I21" i="35"/>
  <c r="G21" i="35"/>
  <c r="G15" i="35"/>
  <c r="G23" i="35" l="1"/>
  <c r="G16" i="35" l="1"/>
  <c r="G12" i="35" l="1"/>
  <c r="G11" i="35"/>
  <c r="G10" i="35"/>
  <c r="F25" i="35"/>
  <c r="F26" i="35" s="1"/>
  <c r="G13" i="35" l="1"/>
  <c r="G24" i="35" s="1"/>
  <c r="G25" i="35" l="1"/>
  <c r="G26" i="35" s="1"/>
</calcChain>
</file>

<file path=xl/sharedStrings.xml><?xml version="1.0" encoding="utf-8"?>
<sst xmlns="http://schemas.openxmlformats.org/spreadsheetml/2006/main" count="66" uniqueCount="54">
  <si>
    <t>Montant</t>
  </si>
  <si>
    <t>U</t>
  </si>
  <si>
    <t>Quantité</t>
  </si>
  <si>
    <t>Désignation des ouvrages</t>
  </si>
  <si>
    <t>LOT</t>
  </si>
  <si>
    <t>3.1</t>
  </si>
  <si>
    <t>3.1.1</t>
  </si>
  <si>
    <t>3.1.2</t>
  </si>
  <si>
    <t>forf.</t>
  </si>
  <si>
    <t>Prix Unit.</t>
  </si>
  <si>
    <t>3.2</t>
  </si>
  <si>
    <t>3.2.1</t>
  </si>
  <si>
    <t>m²</t>
  </si>
  <si>
    <t>3.1.3</t>
  </si>
  <si>
    <t>Dossier des ouvrages exécutés</t>
  </si>
  <si>
    <t>3.3</t>
  </si>
  <si>
    <t>3.3.1</t>
  </si>
  <si>
    <t>3.4</t>
  </si>
  <si>
    <t>3.4.1</t>
  </si>
  <si>
    <t>3.4.2</t>
  </si>
  <si>
    <t>ml</t>
  </si>
  <si>
    <t>Installations de chantier</t>
  </si>
  <si>
    <t>Etudes d'exécution</t>
  </si>
  <si>
    <t>Montant HT.</t>
  </si>
  <si>
    <t>TVA 20,00%</t>
  </si>
  <si>
    <t>MONTANT TOTAL HT</t>
  </si>
  <si>
    <t>MONTANT TOTAL TTC</t>
  </si>
  <si>
    <t>PREPARATIONS DE CHANTIER</t>
  </si>
  <si>
    <t>Ens</t>
  </si>
  <si>
    <t>METALLERIE</t>
  </si>
  <si>
    <t>10</t>
  </si>
  <si>
    <t>RAMPES ET GARDE-CORPS</t>
  </si>
  <si>
    <t>DONNEES DU PROGRAMME EN PHASE ESQUISSE</t>
  </si>
  <si>
    <t>Surface utile Projet (m²)</t>
  </si>
  <si>
    <t>Budget travaux</t>
  </si>
  <si>
    <t>Ecart estimation projet / budget</t>
  </si>
  <si>
    <t>Ratio € HT / m² Surface Utile</t>
  </si>
  <si>
    <t>ESCALIER</t>
  </si>
  <si>
    <t>Main courante</t>
  </si>
  <si>
    <t>CPER - Projet CAMEXIA
Arts &amp; Metiers - Campus de Metz (57)</t>
  </si>
  <si>
    <t>PORTE</t>
  </si>
  <si>
    <t>Escalier à deux volées balancées – RDC à R+1</t>
  </si>
  <si>
    <t>Porte double – 190 x 210cm ht – E30</t>
  </si>
  <si>
    <t>Ossature de garde-corps</t>
  </si>
  <si>
    <t>D.P.G.F.</t>
  </si>
  <si>
    <t>Décomposition du Prix Global et Forfaitaire</t>
  </si>
  <si>
    <t>TABLEAU RECAPITULATIF</t>
  </si>
  <si>
    <t>Zones</t>
  </si>
  <si>
    <t>Tranches / Marché de base / PSE / PSA</t>
  </si>
  <si>
    <t>0</t>
  </si>
  <si>
    <t>Tranche Ferme</t>
  </si>
  <si>
    <t>1&amp;2</t>
  </si>
  <si>
    <t>RECAPITULATIF</t>
  </si>
  <si>
    <t>ZONE 0 - TRANCHE FERME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</si>
</sst>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0"/>
    <numFmt numFmtId="165" formatCode="[$-F800]dddd\,\ mmmm\ dd\,\ yyyy"/>
  </numFmts>
  <fonts count="24">
    <font>
      <sz val="10"/>
      <name val="Geneva"/>
    </font>
    <font>
      <b/>
      <sz val="10"/>
      <name val="Century Gothic"/>
      <family val="2"/>
    </font>
    <font>
      <sz val="9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11"/>
      <name val="Century Gothic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Geneva"/>
    </font>
    <font>
      <sz val="20"/>
      <name val="Century Gothic"/>
      <family val="2"/>
    </font>
    <font>
      <sz val="24"/>
      <name val="Century Gothic"/>
      <family val="2"/>
    </font>
    <font>
      <b/>
      <sz val="10"/>
      <color theme="6" tint="-0.499984740745262"/>
      <name val="Century Gothic"/>
      <family val="2"/>
    </font>
    <font>
      <b/>
      <sz val="9"/>
      <color theme="0"/>
      <name val="Century Gothic"/>
      <family val="2"/>
    </font>
    <font>
      <sz val="8"/>
      <name val="Geneva"/>
    </font>
    <font>
      <sz val="10"/>
      <color rgb="FFFF0000"/>
      <name val="Century Gothic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i/>
      <sz val="10"/>
      <name val="Century Gothic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/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2" fillId="0" borderId="0"/>
    <xf numFmtId="0" fontId="22" fillId="0" borderId="0"/>
    <xf numFmtId="43" fontId="23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1" fillId="2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4" borderId="9" xfId="0" quotePrefix="1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vertical="center"/>
    </xf>
    <xf numFmtId="4" fontId="14" fillId="3" borderId="0" xfId="0" applyNumberFormat="1" applyFont="1" applyFill="1" applyAlignment="1">
      <alignment vertical="center"/>
    </xf>
    <xf numFmtId="4" fontId="14" fillId="3" borderId="6" xfId="0" applyNumberFormat="1" applyFont="1" applyFill="1" applyBorder="1" applyAlignment="1">
      <alignment vertical="center"/>
    </xf>
    <xf numFmtId="0" fontId="7" fillId="0" borderId="13" xfId="0" applyFont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164" fontId="5" fillId="3" borderId="13" xfId="0" applyNumberFormat="1" applyFont="1" applyFill="1" applyBorder="1" applyAlignment="1">
      <alignment horizontal="center" vertical="center"/>
    </xf>
    <xf numFmtId="44" fontId="9" fillId="0" borderId="2" xfId="1" applyFont="1" applyBorder="1" applyAlignment="1">
      <alignment horizontal="center" vertical="center"/>
    </xf>
    <xf numFmtId="44" fontId="10" fillId="0" borderId="12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44" fontId="14" fillId="3" borderId="11" xfId="1" applyFont="1" applyFill="1" applyBorder="1" applyAlignment="1">
      <alignment vertical="center"/>
    </xf>
    <xf numFmtId="44" fontId="5" fillId="3" borderId="11" xfId="1" applyFont="1" applyFill="1" applyBorder="1" applyAlignment="1">
      <alignment horizontal="left" vertical="center"/>
    </xf>
    <xf numFmtId="44" fontId="1" fillId="3" borderId="11" xfId="1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44" fontId="10" fillId="0" borderId="7" xfId="1" applyFont="1" applyFill="1" applyBorder="1" applyAlignment="1">
      <alignment horizontal="center" vertical="center"/>
    </xf>
    <xf numFmtId="44" fontId="10" fillId="0" borderId="12" xfId="1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1" xfId="0" quotePrefix="1" applyFont="1" applyBorder="1" applyAlignment="1">
      <alignment horizontal="center" vertical="center"/>
    </xf>
    <xf numFmtId="0" fontId="1" fillId="0" borderId="9" xfId="0" quotePrefix="1" applyFont="1" applyBorder="1" applyAlignment="1">
      <alignment horizontal="center" vertical="center"/>
    </xf>
    <xf numFmtId="0" fontId="1" fillId="0" borderId="9" xfId="0" quotePrefix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44" fontId="14" fillId="0" borderId="0" xfId="1" applyFont="1" applyFill="1" applyBorder="1" applyAlignment="1">
      <alignment horizontal="left" vertical="center"/>
    </xf>
    <xf numFmtId="44" fontId="4" fillId="0" borderId="0" xfId="0" applyNumberFormat="1" applyFont="1"/>
    <xf numFmtId="44" fontId="4" fillId="0" borderId="0" xfId="0" applyNumberFormat="1" applyFont="1" applyAlignment="1">
      <alignment horizontal="right" vertical="center"/>
    </xf>
    <xf numFmtId="44" fontId="4" fillId="0" borderId="0" xfId="0" applyNumberFormat="1" applyFont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4" fontId="4" fillId="0" borderId="0" xfId="1" applyFont="1" applyFill="1" applyBorder="1" applyAlignment="1">
      <alignment horizontal="left" vertical="center"/>
    </xf>
    <xf numFmtId="44" fontId="4" fillId="0" borderId="0" xfId="0" applyNumberFormat="1" applyFont="1" applyAlignment="1">
      <alignment horizontal="center" vertical="center"/>
    </xf>
    <xf numFmtId="44" fontId="17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5" fillId="7" borderId="13" xfId="0" applyNumberFormat="1" applyFont="1" applyFill="1" applyBorder="1" applyAlignment="1">
      <alignment horizontal="center" vertical="center"/>
    </xf>
    <xf numFmtId="164" fontId="15" fillId="7" borderId="4" xfId="0" applyNumberFormat="1" applyFont="1" applyFill="1" applyBorder="1" applyAlignment="1">
      <alignment horizontal="center" vertical="center"/>
    </xf>
    <xf numFmtId="164" fontId="15" fillId="7" borderId="5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vertical="center"/>
    </xf>
    <xf numFmtId="0" fontId="19" fillId="7" borderId="1" xfId="0" applyFont="1" applyFill="1" applyBorder="1"/>
    <xf numFmtId="44" fontId="18" fillId="7" borderId="11" xfId="1" applyFont="1" applyFill="1" applyBorder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/>
    <xf numFmtId="44" fontId="18" fillId="7" borderId="11" xfId="1" applyFont="1" applyFill="1" applyBorder="1" applyAlignment="1">
      <alignment horizontal="left" vertical="center"/>
    </xf>
    <xf numFmtId="0" fontId="18" fillId="7" borderId="6" xfId="0" applyFont="1" applyFill="1" applyBorder="1" applyAlignment="1">
      <alignment horizontal="left" vertical="center"/>
    </xf>
    <xf numFmtId="0" fontId="19" fillId="7" borderId="6" xfId="0" applyFont="1" applyFill="1" applyBorder="1"/>
    <xf numFmtId="0" fontId="5" fillId="0" borderId="8" xfId="0" quotePrefix="1" applyFont="1" applyBorder="1" applyAlignment="1">
      <alignment vertical="center"/>
    </xf>
    <xf numFmtId="2" fontId="21" fillId="0" borderId="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10" fontId="1" fillId="0" borderId="12" xfId="2" applyNumberFormat="1" applyFont="1" applyFill="1" applyBorder="1" applyAlignment="1">
      <alignment horizontal="right" vertical="center"/>
    </xf>
    <xf numFmtId="164" fontId="5" fillId="0" borderId="1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44" fontId="1" fillId="0" borderId="7" xfId="1" applyFont="1" applyFill="1" applyBorder="1" applyAlignment="1">
      <alignment horizontal="left" vertical="center"/>
    </xf>
    <xf numFmtId="0" fontId="4" fillId="0" borderId="8" xfId="0" applyFont="1" applyBorder="1"/>
    <xf numFmtId="164" fontId="5" fillId="0" borderId="9" xfId="0" applyNumberFormat="1" applyFont="1" applyBorder="1" applyAlignment="1">
      <alignment horizontal="left" vertical="center"/>
    </xf>
    <xf numFmtId="0" fontId="20" fillId="0" borderId="9" xfId="0" applyFont="1" applyBorder="1" applyAlignment="1">
      <alignment horizontal="right"/>
    </xf>
    <xf numFmtId="164" fontId="2" fillId="0" borderId="1" xfId="0" applyNumberFormat="1" applyFont="1" applyBorder="1" applyAlignment="1">
      <alignment horizontal="left" vertical="center"/>
    </xf>
    <xf numFmtId="44" fontId="4" fillId="0" borderId="10" xfId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2" fontId="4" fillId="0" borderId="12" xfId="1" applyNumberFormat="1" applyFont="1" applyFill="1" applyBorder="1" applyAlignment="1">
      <alignment horizontal="right" vertical="center"/>
    </xf>
    <xf numFmtId="0" fontId="5" fillId="8" borderId="8" xfId="0" applyFont="1" applyFill="1" applyBorder="1" applyAlignment="1">
      <alignment vertical="center"/>
    </xf>
    <xf numFmtId="0" fontId="5" fillId="8" borderId="9" xfId="0" applyFont="1" applyFill="1" applyBorder="1" applyAlignment="1">
      <alignment vertical="center"/>
    </xf>
    <xf numFmtId="0" fontId="5" fillId="8" borderId="7" xfId="0" applyFont="1" applyFill="1" applyBorder="1" applyAlignment="1">
      <alignment vertical="center"/>
    </xf>
    <xf numFmtId="44" fontId="14" fillId="0" borderId="11" xfId="1" applyFont="1" applyFill="1" applyBorder="1" applyAlignment="1">
      <alignment horizontal="left" vertical="center"/>
    </xf>
    <xf numFmtId="0" fontId="5" fillId="3" borderId="8" xfId="0" quotePrefix="1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44" fontId="14" fillId="3" borderId="11" xfId="1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6" fillId="6" borderId="14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</cellXfs>
  <cellStyles count="8">
    <cellStyle name="Milliers 2" xfId="5" xr:uid="{00000000-0005-0000-0000-000000000000}"/>
    <cellStyle name="Monétaire" xfId="1" builtinId="4"/>
    <cellStyle name="Monétaire 2" xfId="7" xr:uid="{00000000-0005-0000-0000-000002000000}"/>
    <cellStyle name="Normal" xfId="0" builtinId="0"/>
    <cellStyle name="Normal 2 2 2" xfId="4" xr:uid="{00000000-0005-0000-0000-000004000000}"/>
    <cellStyle name="Normal 3" xfId="6" xr:uid="{00000000-0005-0000-0000-000005000000}"/>
    <cellStyle name="Normal 4" xfId="3" xr:uid="{00000000-0005-0000-0000-000006000000}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C-Affaires\En%20cours\261%20-%20Arts%20et%20Metiers%20-%20Metz\261%20-%20PRO\261%20-%20Estimation\261%20-%20V2\261%20-%20DPGF\261%20-%20DPGF%20-%20Lot%2003.xlsx" TargetMode="External"/><Relationship Id="rId1" Type="http://schemas.openxmlformats.org/officeDocument/2006/relationships/externalLinkPath" Target="261%20-%20DPGF%20-%20Lot%20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apitulatif"/>
      <sheetName val="Zone 0"/>
    </sheetNames>
    <sheetDataSet>
      <sheetData sheetId="0" refreshError="1"/>
      <sheetData sheetId="1">
        <row r="20">
          <cell r="G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27"/>
  <sheetViews>
    <sheetView showZeros="0" tabSelected="1" view="pageBreakPreview" zoomScaleNormal="100" zoomScaleSheetLayoutView="100" workbookViewId="0">
      <selection activeCell="F14" sqref="F14"/>
    </sheetView>
  </sheetViews>
  <sheetFormatPr baseColWidth="10" defaultColWidth="10.453125" defaultRowHeight="12.5"/>
  <cols>
    <col min="1" max="1" width="6.453125" style="2" customWidth="1"/>
    <col min="2" max="2" width="5.81640625" style="2" customWidth="1"/>
    <col min="3" max="3" width="66.453125" style="2" customWidth="1"/>
    <col min="4" max="4" width="16" style="20" customWidth="1"/>
    <col min="5" max="5" width="3.54296875" style="2" customWidth="1"/>
    <col min="6" max="6" width="15.453125" style="2" customWidth="1"/>
    <col min="7" max="8" width="11.81640625" style="2" bestFit="1" customWidth="1"/>
    <col min="9" max="16384" width="10.453125" style="2"/>
  </cols>
  <sheetData>
    <row r="1" spans="1:7" ht="30.75" customHeight="1">
      <c r="A1" s="110" t="s">
        <v>44</v>
      </c>
      <c r="B1" s="111"/>
      <c r="C1" s="111"/>
      <c r="D1" s="112"/>
    </row>
    <row r="2" spans="1:7" ht="15" customHeight="1">
      <c r="A2" s="113" t="s">
        <v>45</v>
      </c>
      <c r="B2" s="113"/>
      <c r="C2" s="113"/>
      <c r="D2" s="113"/>
    </row>
    <row r="3" spans="1:7">
      <c r="A3" s="114" t="s">
        <v>52</v>
      </c>
      <c r="B3" s="114"/>
      <c r="C3" s="114"/>
      <c r="D3" s="114"/>
    </row>
    <row r="4" spans="1:7" ht="5.25" customHeight="1"/>
    <row r="5" spans="1:7" s="3" customFormat="1" ht="34" customHeight="1">
      <c r="A5" s="115" t="s">
        <v>39</v>
      </c>
      <c r="B5" s="116"/>
      <c r="C5" s="116"/>
      <c r="D5" s="117"/>
    </row>
    <row r="6" spans="1:7" ht="12" customHeight="1">
      <c r="A6" s="1"/>
      <c r="B6" s="1"/>
      <c r="D6" s="21"/>
      <c r="E6" s="71"/>
      <c r="F6" s="71"/>
    </row>
    <row r="7" spans="1:7" ht="15" customHeight="1">
      <c r="A7" s="18" t="s">
        <v>4</v>
      </c>
      <c r="B7" s="26" t="s">
        <v>30</v>
      </c>
      <c r="C7" s="24" t="s">
        <v>29</v>
      </c>
      <c r="D7" s="17"/>
      <c r="E7"/>
      <c r="F7"/>
      <c r="G7"/>
    </row>
    <row r="8" spans="1:7" ht="12" customHeight="1">
      <c r="A8" s="1"/>
      <c r="B8" s="1"/>
      <c r="D8" s="21"/>
      <c r="E8" s="71"/>
      <c r="F8" s="71"/>
    </row>
    <row r="9" spans="1:7" ht="19.5" customHeight="1">
      <c r="A9" s="118" t="s">
        <v>46</v>
      </c>
      <c r="B9" s="119"/>
      <c r="C9" s="119"/>
      <c r="D9" s="120"/>
      <c r="E9" s="71"/>
      <c r="F9" s="71"/>
    </row>
    <row r="10" spans="1:7" ht="12.75" customHeight="1">
      <c r="A10" s="66" t="s">
        <v>47</v>
      </c>
      <c r="B10" s="56" t="s">
        <v>48</v>
      </c>
      <c r="C10" s="56"/>
      <c r="D10" s="66" t="s">
        <v>23</v>
      </c>
      <c r="E10" s="20"/>
      <c r="F10" s="20"/>
    </row>
    <row r="11" spans="1:7" ht="17" customHeight="1">
      <c r="A11" s="57" t="s">
        <v>49</v>
      </c>
      <c r="B11" s="83" t="s">
        <v>50</v>
      </c>
      <c r="C11" s="85"/>
      <c r="D11" s="103">
        <f>'[1]Zone 0'!G20</f>
        <v>0</v>
      </c>
      <c r="E11" s="69"/>
      <c r="F11" s="65"/>
    </row>
    <row r="12" spans="1:7" ht="17" customHeight="1">
      <c r="A12" s="57" t="s">
        <v>51</v>
      </c>
      <c r="B12" s="104"/>
      <c r="C12" s="105"/>
      <c r="D12" s="106"/>
      <c r="E12" s="69"/>
      <c r="F12" s="65"/>
    </row>
    <row r="13" spans="1:7" ht="17" customHeight="1">
      <c r="A13" s="57">
        <v>3</v>
      </c>
      <c r="B13" s="104"/>
      <c r="C13" s="105"/>
      <c r="D13" s="106"/>
      <c r="E13" s="65"/>
      <c r="F13" s="65"/>
    </row>
    <row r="14" spans="1:7" ht="17" customHeight="1">
      <c r="A14" s="57">
        <v>5</v>
      </c>
      <c r="B14" s="104"/>
      <c r="C14" s="105"/>
      <c r="D14" s="106"/>
      <c r="E14" s="65"/>
      <c r="F14" s="65"/>
    </row>
    <row r="15" spans="1:7" ht="17" customHeight="1">
      <c r="A15" s="57">
        <v>6</v>
      </c>
      <c r="B15" s="104"/>
      <c r="C15" s="105"/>
      <c r="D15" s="106"/>
      <c r="E15" s="64"/>
      <c r="F15" s="65"/>
    </row>
    <row r="16" spans="1:7" ht="6.75" customHeight="1">
      <c r="A16" s="58"/>
      <c r="B16" s="59"/>
      <c r="C16" s="60"/>
      <c r="D16" s="61"/>
    </row>
    <row r="17" spans="1:7" ht="15" customHeight="1">
      <c r="A17" s="72"/>
      <c r="B17" s="75" t="s">
        <v>25</v>
      </c>
      <c r="C17" s="76"/>
      <c r="D17" s="77">
        <f>SUM(D11:D15)</f>
        <v>0</v>
      </c>
      <c r="E17" s="63"/>
      <c r="F17" s="63"/>
      <c r="G17" s="63"/>
    </row>
    <row r="18" spans="1:7" ht="15" customHeight="1">
      <c r="A18" s="73"/>
      <c r="B18" s="78" t="s">
        <v>24</v>
      </c>
      <c r="C18" s="79"/>
      <c r="D18" s="80">
        <f>D17*0.2</f>
        <v>0</v>
      </c>
      <c r="F18" s="63"/>
      <c r="G18" s="63"/>
    </row>
    <row r="19" spans="1:7" ht="15" customHeight="1">
      <c r="A19" s="74"/>
      <c r="B19" s="81" t="s">
        <v>26</v>
      </c>
      <c r="C19" s="82"/>
      <c r="D19" s="80">
        <f>D18+D17</f>
        <v>0</v>
      </c>
      <c r="F19" s="63"/>
      <c r="G19" s="63"/>
    </row>
    <row r="20" spans="1:7" ht="6.75" hidden="1" customHeight="1">
      <c r="A20" s="54"/>
      <c r="B20" s="54"/>
      <c r="C20" s="55"/>
      <c r="D20" s="62"/>
      <c r="E20" s="63"/>
      <c r="F20" s="63"/>
    </row>
    <row r="21" spans="1:7" ht="18.75" hidden="1" customHeight="1">
      <c r="A21" s="107" t="s">
        <v>32</v>
      </c>
      <c r="B21" s="108"/>
      <c r="C21" s="108"/>
      <c r="D21" s="109"/>
      <c r="E21" s="68"/>
      <c r="F21" s="63"/>
    </row>
    <row r="22" spans="1:7" ht="15" hidden="1" customHeight="1">
      <c r="A22" s="89"/>
      <c r="B22" s="95" t="s">
        <v>34</v>
      </c>
      <c r="C22" s="90"/>
      <c r="D22" s="96">
        <v>650000</v>
      </c>
      <c r="E22" s="63"/>
      <c r="F22" s="63"/>
    </row>
    <row r="23" spans="1:7" ht="15" hidden="1" customHeight="1">
      <c r="A23" s="86"/>
      <c r="B23" s="87"/>
      <c r="C23" s="97" t="s">
        <v>35</v>
      </c>
      <c r="D23" s="88">
        <f>D17/D22-100%</f>
        <v>-1</v>
      </c>
      <c r="E23" s="63"/>
      <c r="F23" s="63"/>
    </row>
    <row r="24" spans="1:7" ht="15" hidden="1" customHeight="1">
      <c r="A24" s="86"/>
      <c r="B24" s="98" t="s">
        <v>33</v>
      </c>
      <c r="C24" s="67"/>
      <c r="D24" s="99">
        <v>238.9</v>
      </c>
      <c r="E24" s="63"/>
      <c r="F24" s="63"/>
    </row>
    <row r="25" spans="1:7" ht="15" hidden="1" customHeight="1">
      <c r="A25" s="92"/>
      <c r="B25" s="93" t="s">
        <v>36</v>
      </c>
      <c r="C25" s="94"/>
      <c r="D25" s="91">
        <f>D17/D24</f>
        <v>0</v>
      </c>
    </row>
    <row r="26" spans="1:7">
      <c r="D26" s="70"/>
    </row>
    <row r="27" spans="1:7" ht="6.75" customHeight="1">
      <c r="A27" s="54"/>
      <c r="B27" s="54"/>
      <c r="C27" s="55"/>
      <c r="D27" s="62"/>
      <c r="E27" s="63"/>
      <c r="F27" s="63"/>
    </row>
  </sheetData>
  <mergeCells count="6">
    <mergeCell ref="A21:D21"/>
    <mergeCell ref="A1:D1"/>
    <mergeCell ref="A2:D2"/>
    <mergeCell ref="A3:D3"/>
    <mergeCell ref="A5:D5"/>
    <mergeCell ref="A9:D9"/>
  </mergeCells>
  <printOptions horizontalCentered="1"/>
  <pageMargins left="0.31496062992125984" right="0.31496062992125984" top="0.78740157480314965" bottom="0.31496062992125984" header="0.35433070866141736" footer="0.51181102362204722"/>
  <pageSetup paperSize="9" orientation="portrait" horizontalDpi="4294967294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O26"/>
  <sheetViews>
    <sheetView showZeros="0" tabSelected="1" view="pageBreakPreview" zoomScale="125" zoomScaleNormal="100" zoomScaleSheetLayoutView="125" workbookViewId="0">
      <selection activeCell="F14" sqref="F14"/>
    </sheetView>
  </sheetViews>
  <sheetFormatPr baseColWidth="10" defaultColWidth="10.453125" defaultRowHeight="12.5"/>
  <cols>
    <col min="1" max="1" width="5" style="2" customWidth="1"/>
    <col min="2" max="2" width="5.81640625" style="2" customWidth="1"/>
    <col min="3" max="3" width="40.81640625" style="2" customWidth="1"/>
    <col min="4" max="4" width="5" style="20" customWidth="1"/>
    <col min="5" max="6" width="9.81640625" style="20" customWidth="1"/>
    <col min="7" max="7" width="12.81640625" style="20" customWidth="1"/>
    <col min="8" max="8" width="3.81640625" style="2" customWidth="1"/>
    <col min="9" max="9" width="10.453125" style="2"/>
    <col min="10" max="10" width="10.81640625" style="2" bestFit="1" customWidth="1"/>
    <col min="11" max="11" width="12.81640625" style="2" customWidth="1"/>
    <col min="12" max="16384" width="10.453125" style="2"/>
  </cols>
  <sheetData>
    <row r="1" spans="1:11" ht="36.75" customHeight="1">
      <c r="A1" s="121" t="s">
        <v>44</v>
      </c>
      <c r="B1" s="122"/>
      <c r="C1" s="122"/>
      <c r="D1" s="122"/>
      <c r="E1" s="122"/>
      <c r="F1" s="122"/>
      <c r="G1" s="123"/>
    </row>
    <row r="2" spans="1:11">
      <c r="A2" s="114" t="s">
        <v>45</v>
      </c>
      <c r="B2" s="114"/>
      <c r="C2" s="114"/>
      <c r="D2" s="114"/>
      <c r="E2" s="114"/>
      <c r="F2" s="114"/>
      <c r="G2" s="114"/>
    </row>
    <row r="3" spans="1:11" ht="5.25" customHeight="1"/>
    <row r="4" spans="1:11" s="3" customFormat="1" ht="34" customHeight="1">
      <c r="A4" s="115" t="s">
        <v>39</v>
      </c>
      <c r="B4" s="116"/>
      <c r="C4" s="116"/>
      <c r="D4" s="116"/>
      <c r="E4" s="116"/>
      <c r="F4" s="116"/>
      <c r="G4" s="117"/>
    </row>
    <row r="5" spans="1:11" ht="12.75" customHeight="1">
      <c r="A5" s="1"/>
      <c r="B5" s="1"/>
      <c r="D5" s="21"/>
      <c r="E5" s="21"/>
      <c r="F5" s="21"/>
      <c r="G5" s="21"/>
    </row>
    <row r="6" spans="1:11" ht="15" customHeight="1">
      <c r="A6" s="18" t="s">
        <v>4</v>
      </c>
      <c r="B6" s="26" t="s">
        <v>30</v>
      </c>
      <c r="C6" s="24" t="s">
        <v>29</v>
      </c>
      <c r="D6" s="19"/>
      <c r="E6" s="19"/>
      <c r="F6" s="19"/>
      <c r="G6" s="17"/>
    </row>
    <row r="7" spans="1:11" ht="12.75" customHeight="1">
      <c r="A7" s="27"/>
      <c r="B7" s="4" t="s">
        <v>3</v>
      </c>
      <c r="C7" s="4"/>
      <c r="D7" s="16" t="s">
        <v>1</v>
      </c>
      <c r="E7" s="16" t="s">
        <v>9</v>
      </c>
      <c r="F7" s="16" t="s">
        <v>2</v>
      </c>
      <c r="G7" s="25" t="s">
        <v>0</v>
      </c>
    </row>
    <row r="8" spans="1:11" ht="14.15" customHeight="1">
      <c r="A8" s="100"/>
      <c r="B8" s="101" t="s">
        <v>53</v>
      </c>
      <c r="C8" s="101"/>
      <c r="D8" s="101"/>
      <c r="E8" s="101"/>
      <c r="F8" s="101"/>
      <c r="G8" s="102"/>
    </row>
    <row r="9" spans="1:11" ht="14.15" customHeight="1">
      <c r="A9" s="7" t="s">
        <v>5</v>
      </c>
      <c r="B9" s="37" t="s">
        <v>27</v>
      </c>
      <c r="C9" s="28"/>
      <c r="D9" s="29"/>
      <c r="E9" s="29"/>
      <c r="F9" s="29"/>
      <c r="G9" s="30"/>
    </row>
    <row r="10" spans="1:11" ht="14.15" customHeight="1">
      <c r="A10" s="5"/>
      <c r="B10" s="38" t="s">
        <v>6</v>
      </c>
      <c r="C10" s="31" t="s">
        <v>21</v>
      </c>
      <c r="D10" s="32" t="s">
        <v>8</v>
      </c>
      <c r="E10" s="40"/>
      <c r="F10" s="47">
        <v>1</v>
      </c>
      <c r="G10" s="41">
        <f>F10*E10</f>
        <v>0</v>
      </c>
    </row>
    <row r="11" spans="1:11" ht="14.15" customHeight="1">
      <c r="A11" s="5"/>
      <c r="B11" s="38" t="s">
        <v>7</v>
      </c>
      <c r="C11" s="31" t="s">
        <v>22</v>
      </c>
      <c r="D11" s="32" t="s">
        <v>8</v>
      </c>
      <c r="E11" s="40"/>
      <c r="F11" s="47">
        <v>1</v>
      </c>
      <c r="G11" s="41">
        <f>F11*E11</f>
        <v>0</v>
      </c>
    </row>
    <row r="12" spans="1:11" ht="14.15" customHeight="1">
      <c r="A12" s="6"/>
      <c r="B12" s="38" t="s">
        <v>13</v>
      </c>
      <c r="C12" s="31" t="s">
        <v>14</v>
      </c>
      <c r="D12" s="32" t="s">
        <v>8</v>
      </c>
      <c r="E12" s="40"/>
      <c r="F12" s="47">
        <v>1</v>
      </c>
      <c r="G12" s="41">
        <f>F12*E12</f>
        <v>0</v>
      </c>
    </row>
    <row r="13" spans="1:11" ht="14.15" customHeight="1">
      <c r="A13" s="5"/>
      <c r="B13" s="49"/>
      <c r="C13" s="50"/>
      <c r="D13" s="51"/>
      <c r="E13" s="51"/>
      <c r="F13" s="51"/>
      <c r="G13" s="52">
        <f>SUM(G10:G12)</f>
        <v>0</v>
      </c>
    </row>
    <row r="14" spans="1:11" ht="14.15" customHeight="1">
      <c r="A14" s="7" t="s">
        <v>10</v>
      </c>
      <c r="B14" s="37" t="s">
        <v>37</v>
      </c>
      <c r="C14" s="43"/>
      <c r="D14" s="29"/>
      <c r="E14" s="29"/>
      <c r="F14" s="48"/>
      <c r="G14" s="30"/>
    </row>
    <row r="15" spans="1:11" ht="14.15" customHeight="1">
      <c r="A15" s="5"/>
      <c r="B15" s="38" t="s">
        <v>11</v>
      </c>
      <c r="C15" s="42" t="s">
        <v>41</v>
      </c>
      <c r="D15" s="32" t="s">
        <v>28</v>
      </c>
      <c r="E15" s="40"/>
      <c r="F15" s="47">
        <v>1</v>
      </c>
      <c r="G15" s="53">
        <f>F15*E15</f>
        <v>0</v>
      </c>
      <c r="J15" s="63"/>
      <c r="K15" s="63"/>
    </row>
    <row r="16" spans="1:11" ht="14.15" customHeight="1">
      <c r="A16" s="5"/>
      <c r="B16" s="49"/>
      <c r="C16" s="50"/>
      <c r="D16" s="51"/>
      <c r="E16" s="51"/>
      <c r="F16" s="51"/>
      <c r="G16" s="52">
        <f>SUM(G15:G15)</f>
        <v>0</v>
      </c>
      <c r="J16" s="63"/>
    </row>
    <row r="17" spans="1:15" ht="14.15" customHeight="1">
      <c r="A17" s="7" t="s">
        <v>15</v>
      </c>
      <c r="B17" s="37" t="s">
        <v>40</v>
      </c>
      <c r="C17" s="43"/>
      <c r="D17" s="29"/>
      <c r="E17" s="29"/>
      <c r="F17" s="48"/>
      <c r="G17" s="30"/>
    </row>
    <row r="18" spans="1:15" ht="14.15" customHeight="1">
      <c r="A18" s="5"/>
      <c r="B18" s="38" t="s">
        <v>16</v>
      </c>
      <c r="C18" s="42" t="s">
        <v>42</v>
      </c>
      <c r="D18" s="32" t="s">
        <v>28</v>
      </c>
      <c r="E18" s="40"/>
      <c r="F18" s="47">
        <v>1</v>
      </c>
      <c r="G18" s="53">
        <f>F18*E18</f>
        <v>0</v>
      </c>
      <c r="J18" s="63"/>
      <c r="K18" s="63"/>
    </row>
    <row r="19" spans="1:15" ht="14.15" customHeight="1">
      <c r="A19" s="5"/>
      <c r="B19" s="49"/>
      <c r="C19" s="50"/>
      <c r="D19" s="51"/>
      <c r="E19" s="51"/>
      <c r="F19" s="51"/>
      <c r="G19" s="52">
        <f>SUM(G18:G18)</f>
        <v>0</v>
      </c>
      <c r="J19" s="63"/>
    </row>
    <row r="20" spans="1:15" ht="14.15" customHeight="1">
      <c r="A20" s="7" t="s">
        <v>17</v>
      </c>
      <c r="B20" s="37" t="s">
        <v>31</v>
      </c>
      <c r="C20" s="43"/>
      <c r="D20" s="29"/>
      <c r="E20" s="29"/>
      <c r="F20" s="48"/>
      <c r="G20" s="30"/>
    </row>
    <row r="21" spans="1:15" ht="14.15" customHeight="1">
      <c r="A21" s="5"/>
      <c r="B21" s="38" t="s">
        <v>18</v>
      </c>
      <c r="C21" s="42" t="s">
        <v>38</v>
      </c>
      <c r="D21" s="32" t="s">
        <v>20</v>
      </c>
      <c r="E21" s="40"/>
      <c r="F21" s="84">
        <v>15</v>
      </c>
      <c r="G21" s="53">
        <f>F21*E21</f>
        <v>0</v>
      </c>
      <c r="I21" s="3">
        <f>SUM(J21:K21)</f>
        <v>0</v>
      </c>
      <c r="J21"/>
      <c r="K21"/>
      <c r="L21"/>
      <c r="M21"/>
      <c r="N21"/>
      <c r="O21"/>
    </row>
    <row r="22" spans="1:15" ht="14.15" customHeight="1">
      <c r="A22" s="5"/>
      <c r="B22" s="38" t="s">
        <v>19</v>
      </c>
      <c r="C22" s="42" t="s">
        <v>43</v>
      </c>
      <c r="D22" s="32" t="s">
        <v>12</v>
      </c>
      <c r="E22" s="40"/>
      <c r="F22" s="84">
        <v>18</v>
      </c>
      <c r="G22" s="53">
        <f t="shared" ref="G22" si="0">F22*E22</f>
        <v>0</v>
      </c>
      <c r="I22" s="3"/>
      <c r="J22"/>
      <c r="K22"/>
      <c r="L22"/>
      <c r="M22"/>
      <c r="N22"/>
      <c r="O22"/>
    </row>
    <row r="23" spans="1:15" ht="14.15" customHeight="1">
      <c r="A23" s="5"/>
      <c r="B23" s="49"/>
      <c r="C23" s="50"/>
      <c r="D23" s="51"/>
      <c r="E23" s="51"/>
      <c r="F23" s="51"/>
      <c r="G23" s="52">
        <f>SUM(G21:G22)</f>
        <v>0</v>
      </c>
      <c r="J23" s="63"/>
      <c r="K23" s="63"/>
    </row>
    <row r="24" spans="1:15" ht="12.75" customHeight="1">
      <c r="A24" s="39"/>
      <c r="B24" s="9"/>
      <c r="C24" s="10" t="s">
        <v>25</v>
      </c>
      <c r="D24" s="33"/>
      <c r="E24" s="33"/>
      <c r="F24" s="34"/>
      <c r="G24" s="44">
        <f>G13+G23+G16+G19</f>
        <v>0</v>
      </c>
    </row>
    <row r="25" spans="1:15" ht="12.75" customHeight="1">
      <c r="A25" s="8"/>
      <c r="B25" s="11"/>
      <c r="C25" s="12" t="s">
        <v>24</v>
      </c>
      <c r="D25" s="22"/>
      <c r="E25" s="22"/>
      <c r="F25" s="35">
        <f>F24*19.6%</f>
        <v>0</v>
      </c>
      <c r="G25" s="45">
        <f>G24*0.2</f>
        <v>0</v>
      </c>
    </row>
    <row r="26" spans="1:15" ht="12.75" customHeight="1">
      <c r="A26" s="13"/>
      <c r="B26" s="14"/>
      <c r="C26" s="15" t="s">
        <v>26</v>
      </c>
      <c r="D26" s="23"/>
      <c r="E26" s="23"/>
      <c r="F26" s="36">
        <f>F24+F25</f>
        <v>0</v>
      </c>
      <c r="G26" s="46">
        <f>SUM(G24:G25)</f>
        <v>0</v>
      </c>
    </row>
  </sheetData>
  <mergeCells count="3">
    <mergeCell ref="A1:G1"/>
    <mergeCell ref="A2:G2"/>
    <mergeCell ref="A4:G4"/>
  </mergeCells>
  <phoneticPr fontId="16" type="noConversion"/>
  <printOptions horizontalCentered="1"/>
  <pageMargins left="0.31496062992125984" right="0.31496062992125984" top="0.78740157480314965" bottom="0.31496062992125984" header="0.35433070866141736" footer="0.51181102362204722"/>
  <pageSetup paperSize="9" orientation="portrait" r:id="rId1"/>
  <headerFooter alignWithMargins="0">
    <oddHeader xml:space="preserve">&amp;R&amp;"Century Gothic,Normal"&amp;24 3&amp;"Century Gothic,Gras"&amp;K92D050B&amp;"Century Gothic,Normal"&amp;K000000 Architecture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Recapitulatif</vt:lpstr>
      <vt:lpstr>Zone 0</vt:lpstr>
      <vt:lpstr>Recapitulatif!Zone_d_impression</vt:lpstr>
      <vt:lpstr>'Zone 0'!Zone_d_impression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Benoit Thevenard</cp:lastModifiedBy>
  <cp:lastPrinted>2025-12-12T14:38:42Z</cp:lastPrinted>
  <dcterms:created xsi:type="dcterms:W3CDTF">2000-01-27T14:50:51Z</dcterms:created>
  <dcterms:modified xsi:type="dcterms:W3CDTF">2025-12-12T14:38:50Z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2107041828</vt:i4>
  </property>
  <property fmtid="{D5CDD505-2E9C-101B-9397-08002B2CF9AE}" pid="3" name="_EmailSubject">
    <vt:lpwstr>Héricourt</vt:lpwstr>
  </property>
  <property fmtid="{D5CDD505-2E9C-101B-9397-08002B2CF9AE}" pid="4" name="_AuthorEmail">
    <vt:lpwstr>AWIMHOFF@imhoff.fr</vt:lpwstr>
  </property>
  <property fmtid="{D5CDD505-2E9C-101B-9397-08002B2CF9AE}" pid="5" name="_AuthorEmailDisplayName">
    <vt:lpwstr>André WILLMANN IMHOFF</vt:lpwstr>
  </property>
  <property fmtid="{D5CDD505-2E9C-101B-9397-08002B2CF9AE}" pid="6" name="_ReviewingToolsShownOnce">
    <vt:lpwstr/>
  </property>
</Properties>
</file>